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ProvReimbursement\HOSPITALS\Inpatient\SFY2022 Rate Updates\GME\"/>
    </mc:Choice>
  </mc:AlternateContent>
  <bookViews>
    <workbookView xWindow="0" yWindow="0" windowWidth="28800" windowHeight="12300"/>
  </bookViews>
  <sheets>
    <sheet name="SFY2022 GM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G33" i="1"/>
  <c r="F33" i="1"/>
  <c r="H18" i="1" l="1"/>
  <c r="H50" i="1" l="1"/>
  <c r="H16" i="1" l="1"/>
  <c r="H17" i="1"/>
  <c r="H19" i="1"/>
  <c r="H20" i="1"/>
  <c r="H21" i="1"/>
  <c r="H22" i="1"/>
  <c r="H23" i="1"/>
  <c r="H24" i="1"/>
  <c r="H25" i="1"/>
  <c r="H26" i="1"/>
  <c r="H27" i="1"/>
  <c r="H28" i="1"/>
  <c r="H29" i="1"/>
  <c r="H30" i="1"/>
  <c r="H32" i="1"/>
  <c r="H34" i="1"/>
  <c r="H35" i="1"/>
  <c r="H36" i="1"/>
  <c r="H37" i="1"/>
  <c r="H38" i="1"/>
  <c r="H31" i="1"/>
  <c r="H39" i="1"/>
  <c r="H40" i="1"/>
  <c r="H41" i="1"/>
  <c r="H42" i="1"/>
  <c r="H43" i="1"/>
  <c r="H44" i="1"/>
  <c r="H45" i="1"/>
  <c r="H46" i="1"/>
  <c r="H47" i="1"/>
  <c r="H48" i="1"/>
  <c r="H49" i="1"/>
  <c r="H15" i="1"/>
</calcChain>
</file>

<file path=xl/sharedStrings.xml><?xml version="1.0" encoding="utf-8"?>
<sst xmlns="http://schemas.openxmlformats.org/spreadsheetml/2006/main" count="60" uniqueCount="60">
  <si>
    <t>Provider Name</t>
  </si>
  <si>
    <t>Legacy Medicaid Provider ID</t>
  </si>
  <si>
    <t>NPI</t>
  </si>
  <si>
    <t>Resident and Intern FTEs*</t>
  </si>
  <si>
    <t>Nursing &amp;
Para-
professional
Direct Medical 
Education Costs***</t>
  </si>
  <si>
    <t>Type 2 Hospitals</t>
  </si>
  <si>
    <t>Bon Secours St Francis Medical Center</t>
  </si>
  <si>
    <t>Carilion Medical Center</t>
  </si>
  <si>
    <t>Chippenham Johnston-Willis</t>
  </si>
  <si>
    <t>Inova Fairfax Hospital</t>
  </si>
  <si>
    <t>Lonesome Pine Hospital</t>
  </si>
  <si>
    <t>Louise Obici Mem Hospital</t>
  </si>
  <si>
    <t>Maryview Hospital</t>
  </si>
  <si>
    <t>Montgomery Regional Hospital</t>
  </si>
  <si>
    <t>Sentara Bayside Hospital</t>
  </si>
  <si>
    <t>Sentara Leigh Hospital</t>
  </si>
  <si>
    <t>Sentara Norfolk General Hosp</t>
  </si>
  <si>
    <t>Virginia Baptist Hospital</t>
  </si>
  <si>
    <t>Duke Univ Medical Center</t>
  </si>
  <si>
    <t>Georgetown University Hospital</t>
  </si>
  <si>
    <t>Indian Path Hospital</t>
  </si>
  <si>
    <t>North Carolina Baptist</t>
  </si>
  <si>
    <t>Washington Hospital Center</t>
  </si>
  <si>
    <t>Payments are based on 12VAC30-70-281</t>
  </si>
  <si>
    <t>Payment Notes:</t>
  </si>
  <si>
    <t xml:space="preserve">Annual Amounts will be divided into quarterly payments. </t>
  </si>
  <si>
    <t xml:space="preserve">The first three payments will be made at the end of each quarter. </t>
  </si>
  <si>
    <t>The last quarterly payment will be made at the beginning of the next state fiscal year.</t>
  </si>
  <si>
    <t>Bristol Regional Medical Center</t>
  </si>
  <si>
    <t>Children's National Health Center</t>
  </si>
  <si>
    <t>Danville Regional Med Center</t>
  </si>
  <si>
    <t>George Washington University Hospital</t>
  </si>
  <si>
    <t>Holston Valley Medical Center</t>
  </si>
  <si>
    <t>Johnson City Med Ctr Hospital</t>
  </si>
  <si>
    <t>Johnston Memorial Hospital</t>
  </si>
  <si>
    <t>Lewis-Gale Hospital Inc</t>
  </si>
  <si>
    <t>Loudoun Memorial Hospital</t>
  </si>
  <si>
    <t>Norton Community Hospital</t>
  </si>
  <si>
    <t>Riverside Regional Hospital</t>
  </si>
  <si>
    <t>Riverside Rehabilitation Hospital</t>
  </si>
  <si>
    <t>St. Mary's Hospital of Richmond</t>
  </si>
  <si>
    <t>Virginia Beach General Hospital</t>
  </si>
  <si>
    <t>Virginia Hospital Center Arlington</t>
  </si>
  <si>
    <t>Warren Memorial Hospital</t>
  </si>
  <si>
    <t>Winchester Medical Center</t>
  </si>
  <si>
    <t>SFY 22 Graduate Medical Education Interim Payments</t>
  </si>
  <si>
    <t>SFY 22 Per Resident 
Rate**</t>
  </si>
  <si>
    <t>SFY 22
Estimated 
GME for Interns and Residents</t>
  </si>
  <si>
    <t>SFY 22 
Total  Interim GME</t>
  </si>
  <si>
    <t>*Resident and Intern FTEs reflect cost reports settled for state fiscal year 2020 as of May 26, 2021</t>
  </si>
  <si>
    <t>***Direct Medical Education costs reflect cost reports settled for state fiscal year 2020 as of May 26, 2021.  NOT A Separate Line Item On Type 1 Hospital settlements</t>
  </si>
  <si>
    <t>Childrens Hosp Of Kings Daughters</t>
  </si>
  <si>
    <t>**Per Resident rate adjusted by 1.2% inflation</t>
  </si>
  <si>
    <r>
      <t>Type 1 Hospitals</t>
    </r>
    <r>
      <rPr>
        <b/>
        <vertAlign val="superscript"/>
        <sz val="9"/>
        <color theme="1"/>
        <rFont val="Arial"/>
        <family val="2"/>
      </rPr>
      <t>1</t>
    </r>
  </si>
  <si>
    <t>Medical College Of Virginia</t>
  </si>
  <si>
    <t>University Of Virginia Hosp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</si>
  <si>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Type One GME Interns and Residents Amount is based on FY19 cost plus inflation</t>
    </r>
  </si>
  <si>
    <t>Revised 10/06/2021</t>
  </si>
  <si>
    <t>****Norton Community Hospital was merged with and subsumed into Lonesome Pine Hospital</t>
  </si>
  <si>
    <t>Lonesome Pine Hospital****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</si>
</sst>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9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1" applyFont="1"/>
    <xf numFmtId="0" fontId="1" fillId="0" borderId="0" xfId="1" applyFont="1" applyFill="1"/>
    <xf numFmtId="0" fontId="1" fillId="0" borderId="0" xfId="1" applyFont="1"/>
    <xf numFmtId="1" fontId="4" fillId="0" borderId="1" xfId="1" applyNumberFormat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wrapText="1"/>
    </xf>
    <xf numFmtId="1" fontId="3" fillId="0" borderId="0" xfId="1" applyNumberFormat="1" applyFont="1" applyFill="1" applyBorder="1" applyAlignment="1">
      <alignment horizontal="center" wrapText="1"/>
    </xf>
    <xf numFmtId="0" fontId="5" fillId="0" borderId="0" xfId="1" applyFont="1" applyFill="1" applyAlignment="1">
      <alignment wrapText="1"/>
    </xf>
    <xf numFmtId="0" fontId="5" fillId="0" borderId="0" xfId="1" applyFont="1" applyFill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5" fillId="0" borderId="1" xfId="1" applyFont="1" applyBorder="1"/>
    <xf numFmtId="0" fontId="5" fillId="0" borderId="1" xfId="1" applyFont="1" applyFill="1" applyBorder="1"/>
    <xf numFmtId="0" fontId="6" fillId="0" borderId="0" xfId="1" applyFont="1" applyFill="1" applyBorder="1"/>
    <xf numFmtId="0" fontId="7" fillId="0" borderId="0" xfId="1" applyFont="1" applyFill="1" applyBorder="1"/>
    <xf numFmtId="0" fontId="6" fillId="0" borderId="0" xfId="1" applyFont="1"/>
    <xf numFmtId="2" fontId="5" fillId="0" borderId="1" xfId="2" applyNumberFormat="1" applyFont="1" applyBorder="1"/>
    <xf numFmtId="164" fontId="5" fillId="0" borderId="1" xfId="3" applyNumberFormat="1" applyFont="1" applyBorder="1"/>
    <xf numFmtId="0" fontId="4" fillId="0" borderId="0" xfId="1" applyFont="1"/>
    <xf numFmtId="0" fontId="9" fillId="0" borderId="2" xfId="1" applyFont="1" applyFill="1" applyBorder="1" applyAlignment="1">
      <alignment horizontal="center"/>
    </xf>
    <xf numFmtId="0" fontId="1" fillId="0" borderId="0" xfId="1" applyFont="1" applyFill="1" applyBorder="1"/>
    <xf numFmtId="44" fontId="5" fillId="0" borderId="1" xfId="2" applyNumberFormat="1" applyFont="1" applyBorder="1"/>
    <xf numFmtId="2" fontId="1" fillId="0" borderId="0" xfId="1" applyNumberFormat="1" applyFont="1"/>
    <xf numFmtId="0" fontId="5" fillId="2" borderId="1" xfId="1" applyFont="1" applyFill="1" applyBorder="1"/>
    <xf numFmtId="2" fontId="5" fillId="2" borderId="1" xfId="2" applyNumberFormat="1" applyFont="1" applyFill="1" applyBorder="1"/>
    <xf numFmtId="164" fontId="5" fillId="2" borderId="1" xfId="3" applyNumberFormat="1" applyFont="1" applyFill="1" applyBorder="1"/>
  </cellXfs>
  <cellStyles count="4">
    <cellStyle name="Currency" xfId="3" builtinId="4"/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25831</xdr:colOff>
      <xdr:row>0</xdr:row>
      <xdr:rowOff>95250</xdr:rowOff>
    </xdr:from>
    <xdr:ext cx="2698319" cy="1428750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2521" b="12276"/>
        <a:stretch/>
      </xdr:blipFill>
      <xdr:spPr>
        <a:xfrm>
          <a:off x="3302431" y="95250"/>
          <a:ext cx="2698319" cy="1428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7:H66"/>
  <sheetViews>
    <sheetView showGridLines="0" tabSelected="1" workbookViewId="0">
      <pane ySplit="13" topLeftCell="A14" activePane="bottomLeft" state="frozen"/>
      <selection pane="bottomLeft" activeCell="A34" sqref="A34"/>
    </sheetView>
  </sheetViews>
  <sheetFormatPr defaultColWidth="9.125" defaultRowHeight="13.2" x14ac:dyDescent="0.25"/>
  <cols>
    <col min="1" max="1" width="39.625" style="3" customWidth="1"/>
    <col min="2" max="2" width="9.625" style="2" customWidth="1"/>
    <col min="3" max="3" width="11" style="2" bestFit="1" customWidth="1"/>
    <col min="4" max="4" width="9.125" style="3"/>
    <col min="5" max="5" width="11" style="3" customWidth="1"/>
    <col min="6" max="6" width="14.625" style="3" customWidth="1"/>
    <col min="7" max="7" width="12.25" style="3" bestFit="1" customWidth="1"/>
    <col min="8" max="8" width="14.875" style="3" bestFit="1" customWidth="1"/>
    <col min="9" max="16384" width="9.125" style="3"/>
  </cols>
  <sheetData>
    <row r="7" spans="1:8" ht="12" customHeight="1" x14ac:dyDescent="0.25"/>
    <row r="11" spans="1:8" ht="13.8" x14ac:dyDescent="0.25">
      <c r="A11" s="1" t="s">
        <v>45</v>
      </c>
      <c r="H11" s="18" t="s">
        <v>57</v>
      </c>
    </row>
    <row r="12" spans="1:8" ht="7.5" customHeight="1" x14ac:dyDescent="0.25"/>
    <row r="13" spans="1:8" ht="61.8" x14ac:dyDescent="0.25">
      <c r="A13" s="4" t="s">
        <v>0</v>
      </c>
      <c r="B13" s="5" t="s">
        <v>1</v>
      </c>
      <c r="C13" s="5" t="s">
        <v>2</v>
      </c>
      <c r="D13" s="5" t="s">
        <v>3</v>
      </c>
      <c r="E13" s="5" t="s">
        <v>46</v>
      </c>
      <c r="F13" s="5" t="s">
        <v>47</v>
      </c>
      <c r="G13" s="5" t="s">
        <v>4</v>
      </c>
      <c r="H13" s="5" t="s">
        <v>48</v>
      </c>
    </row>
    <row r="14" spans="1:8" x14ac:dyDescent="0.25">
      <c r="A14" s="6" t="s">
        <v>5</v>
      </c>
      <c r="B14" s="7"/>
      <c r="C14" s="8"/>
      <c r="D14" s="9"/>
      <c r="E14" s="10"/>
      <c r="F14" s="10"/>
      <c r="G14" s="9"/>
      <c r="H14" s="10"/>
    </row>
    <row r="15" spans="1:8" x14ac:dyDescent="0.25">
      <c r="A15" s="11" t="s">
        <v>6</v>
      </c>
      <c r="B15" s="12">
        <v>10210071</v>
      </c>
      <c r="C15" s="12">
        <v>1447212592</v>
      </c>
      <c r="D15" s="16">
        <v>33.93</v>
      </c>
      <c r="E15" s="17">
        <v>2980.3019081867028</v>
      </c>
      <c r="F15" s="17">
        <v>101121.64374477483</v>
      </c>
      <c r="G15" s="17">
        <v>0</v>
      </c>
      <c r="H15" s="17">
        <f>F15+G15</f>
        <v>101121.64374477483</v>
      </c>
    </row>
    <row r="16" spans="1:8" x14ac:dyDescent="0.25">
      <c r="A16" s="11" t="s">
        <v>28</v>
      </c>
      <c r="B16" s="12">
        <v>4400127</v>
      </c>
      <c r="C16" s="12">
        <v>1124058615</v>
      </c>
      <c r="D16" s="16">
        <v>37.11</v>
      </c>
      <c r="E16" s="17">
        <v>3236.4107050625971</v>
      </c>
      <c r="F16" s="17">
        <v>120103.20126487297</v>
      </c>
      <c r="G16" s="17">
        <v>5623</v>
      </c>
      <c r="H16" s="17">
        <f t="shared" ref="H16:H50" si="0">F16+G16</f>
        <v>125726.20126487297</v>
      </c>
    </row>
    <row r="17" spans="1:8" x14ac:dyDescent="0.25">
      <c r="A17" s="11" t="s">
        <v>7</v>
      </c>
      <c r="B17" s="12">
        <v>4900243</v>
      </c>
      <c r="C17" s="12">
        <v>1033102942</v>
      </c>
      <c r="D17" s="16">
        <v>235.17</v>
      </c>
      <c r="E17" s="17">
        <v>14061.808847002423</v>
      </c>
      <c r="F17" s="17">
        <v>3306915.5865495596</v>
      </c>
      <c r="G17" s="17">
        <v>77905</v>
      </c>
      <c r="H17" s="17">
        <f t="shared" si="0"/>
        <v>3384820.5865495596</v>
      </c>
    </row>
    <row r="18" spans="1:8" x14ac:dyDescent="0.25">
      <c r="A18" s="11" t="s">
        <v>51</v>
      </c>
      <c r="B18" s="12">
        <v>4900961</v>
      </c>
      <c r="C18" s="12">
        <v>1912919481</v>
      </c>
      <c r="D18" s="16">
        <v>96.4</v>
      </c>
      <c r="E18" s="17">
        <v>57699.450961519156</v>
      </c>
      <c r="F18" s="17">
        <v>5562227.0726904469</v>
      </c>
      <c r="G18" s="17">
        <v>0</v>
      </c>
      <c r="H18" s="17">
        <f t="shared" si="0"/>
        <v>5562227.0726904469</v>
      </c>
    </row>
    <row r="19" spans="1:8" x14ac:dyDescent="0.25">
      <c r="A19" s="11" t="s">
        <v>29</v>
      </c>
      <c r="B19" s="12">
        <v>900168</v>
      </c>
      <c r="C19" s="12">
        <v>1912939703</v>
      </c>
      <c r="D19" s="16">
        <v>325.57</v>
      </c>
      <c r="E19" s="17">
        <v>720.6535527211513</v>
      </c>
      <c r="F19" s="17">
        <v>234623.17715942522</v>
      </c>
      <c r="G19" s="17">
        <v>0</v>
      </c>
      <c r="H19" s="17">
        <f t="shared" si="0"/>
        <v>234623.17715942522</v>
      </c>
    </row>
    <row r="20" spans="1:8" x14ac:dyDescent="0.25">
      <c r="A20" s="11" t="s">
        <v>8</v>
      </c>
      <c r="B20" s="12">
        <v>4901126</v>
      </c>
      <c r="C20" s="12">
        <v>1598708513</v>
      </c>
      <c r="D20" s="16">
        <v>0.97</v>
      </c>
      <c r="E20" s="17">
        <v>2790.818934336538</v>
      </c>
      <c r="F20" s="17">
        <v>2707.0943663064418</v>
      </c>
      <c r="G20" s="17">
        <v>0</v>
      </c>
      <c r="H20" s="17">
        <f t="shared" si="0"/>
        <v>2707.0943663064418</v>
      </c>
    </row>
    <row r="21" spans="1:8" x14ac:dyDescent="0.25">
      <c r="A21" s="11" t="s">
        <v>30</v>
      </c>
      <c r="B21" s="12">
        <v>4900758</v>
      </c>
      <c r="C21" s="12">
        <v>1154419737</v>
      </c>
      <c r="D21" s="16">
        <v>42.6</v>
      </c>
      <c r="E21" s="17">
        <v>5638.6516485953107</v>
      </c>
      <c r="F21" s="17">
        <v>240206.56023016025</v>
      </c>
      <c r="G21" s="17">
        <v>17424</v>
      </c>
      <c r="H21" s="17">
        <f t="shared" si="0"/>
        <v>257630.56023016025</v>
      </c>
    </row>
    <row r="22" spans="1:8" x14ac:dyDescent="0.25">
      <c r="A22" s="11" t="s">
        <v>18</v>
      </c>
      <c r="B22" s="12">
        <v>3400301</v>
      </c>
      <c r="C22" s="12">
        <v>1992703540</v>
      </c>
      <c r="D22" s="16">
        <v>661.17</v>
      </c>
      <c r="E22" s="17">
        <v>630.03694361807823</v>
      </c>
      <c r="F22" s="17">
        <v>416561.52601196477</v>
      </c>
      <c r="G22" s="17">
        <v>5917</v>
      </c>
      <c r="H22" s="17">
        <f t="shared" si="0"/>
        <v>422478.52601196477</v>
      </c>
    </row>
    <row r="23" spans="1:8" x14ac:dyDescent="0.25">
      <c r="A23" s="11" t="s">
        <v>31</v>
      </c>
      <c r="B23" s="12">
        <v>900010</v>
      </c>
      <c r="C23" s="12">
        <v>1487640207</v>
      </c>
      <c r="D23" s="16">
        <v>360.83</v>
      </c>
      <c r="E23" s="17">
        <v>310.90115271642372</v>
      </c>
      <c r="F23" s="17">
        <v>112182.46293466717</v>
      </c>
      <c r="G23" s="17">
        <v>0</v>
      </c>
      <c r="H23" s="17">
        <f t="shared" si="0"/>
        <v>112182.46293466717</v>
      </c>
    </row>
    <row r="24" spans="1:8" x14ac:dyDescent="0.25">
      <c r="A24" s="11" t="s">
        <v>19</v>
      </c>
      <c r="B24" s="12">
        <v>900044</v>
      </c>
      <c r="C24" s="12">
        <v>1427145176</v>
      </c>
      <c r="D24" s="16">
        <v>323.95</v>
      </c>
      <c r="E24" s="17">
        <v>629.8606439820652</v>
      </c>
      <c r="F24" s="17">
        <v>204043.35561799002</v>
      </c>
      <c r="G24" s="17">
        <v>1936</v>
      </c>
      <c r="H24" s="17">
        <f t="shared" si="0"/>
        <v>205979.35561799002</v>
      </c>
    </row>
    <row r="25" spans="1:8" x14ac:dyDescent="0.25">
      <c r="A25" s="11" t="s">
        <v>32</v>
      </c>
      <c r="B25" s="12">
        <v>4400178</v>
      </c>
      <c r="C25" s="12">
        <v>1487690400</v>
      </c>
      <c r="D25" s="16">
        <v>45.72</v>
      </c>
      <c r="E25" s="17">
        <v>1436.4409724041257</v>
      </c>
      <c r="F25" s="17">
        <v>65674.081258316626</v>
      </c>
      <c r="G25" s="17">
        <v>2909</v>
      </c>
      <c r="H25" s="17">
        <f t="shared" si="0"/>
        <v>68583.081258316626</v>
      </c>
    </row>
    <row r="26" spans="1:8" x14ac:dyDescent="0.25">
      <c r="A26" s="11" t="s">
        <v>20</v>
      </c>
      <c r="B26" s="12">
        <v>4401760</v>
      </c>
      <c r="C26" s="12">
        <v>1992813240</v>
      </c>
      <c r="D26" s="16">
        <v>0.12</v>
      </c>
      <c r="E26" s="17">
        <v>3083.2903489207938</v>
      </c>
      <c r="F26" s="17">
        <v>369.99484187049524</v>
      </c>
      <c r="G26" s="17">
        <v>0</v>
      </c>
      <c r="H26" s="17">
        <f t="shared" si="0"/>
        <v>369.99484187049524</v>
      </c>
    </row>
    <row r="27" spans="1:8" x14ac:dyDescent="0.25">
      <c r="A27" s="11" t="s">
        <v>9</v>
      </c>
      <c r="B27" s="12">
        <v>4900634</v>
      </c>
      <c r="C27" s="12">
        <v>1831220714</v>
      </c>
      <c r="D27" s="16">
        <v>186.44</v>
      </c>
      <c r="E27" s="17">
        <v>6448.9599649614402</v>
      </c>
      <c r="F27" s="17">
        <v>1202344.095867411</v>
      </c>
      <c r="G27" s="17">
        <v>99875</v>
      </c>
      <c r="H27" s="17">
        <f t="shared" si="0"/>
        <v>1302219.095867411</v>
      </c>
    </row>
    <row r="28" spans="1:8" x14ac:dyDescent="0.25">
      <c r="A28" s="11" t="s">
        <v>33</v>
      </c>
      <c r="B28" s="12">
        <v>4400631</v>
      </c>
      <c r="C28" s="12">
        <v>1972606465</v>
      </c>
      <c r="D28" s="16">
        <v>98.46</v>
      </c>
      <c r="E28" s="17">
        <v>1161.2935347309203</v>
      </c>
      <c r="F28" s="17">
        <v>114340.96142960641</v>
      </c>
      <c r="G28" s="17">
        <v>2964</v>
      </c>
      <c r="H28" s="17">
        <f t="shared" si="0"/>
        <v>117304.96142960641</v>
      </c>
    </row>
    <row r="29" spans="1:8" x14ac:dyDescent="0.25">
      <c r="A29" s="11" t="s">
        <v>34</v>
      </c>
      <c r="B29" s="12">
        <v>4900537</v>
      </c>
      <c r="C29" s="12">
        <v>1104812684</v>
      </c>
      <c r="D29" s="16">
        <v>30.48</v>
      </c>
      <c r="E29" s="17">
        <v>4533.3010563083053</v>
      </c>
      <c r="F29" s="17">
        <v>138175.01619627714</v>
      </c>
      <c r="G29" s="17">
        <v>0</v>
      </c>
      <c r="H29" s="17">
        <f t="shared" si="0"/>
        <v>138175.01619627714</v>
      </c>
    </row>
    <row r="30" spans="1:8" x14ac:dyDescent="0.25">
      <c r="A30" s="11" t="s">
        <v>35</v>
      </c>
      <c r="B30" s="12">
        <v>4900481</v>
      </c>
      <c r="C30" s="12">
        <v>1619914785</v>
      </c>
      <c r="D30" s="16">
        <v>48.23</v>
      </c>
      <c r="E30" s="17">
        <v>3981.6595076030176</v>
      </c>
      <c r="F30" s="17">
        <v>192035.43805169352</v>
      </c>
      <c r="G30" s="17">
        <v>0</v>
      </c>
      <c r="H30" s="17">
        <f t="shared" si="0"/>
        <v>192035.43805169352</v>
      </c>
    </row>
    <row r="31" spans="1:8" x14ac:dyDescent="0.25">
      <c r="A31" s="23" t="s">
        <v>37</v>
      </c>
      <c r="B31" s="23">
        <v>4900014</v>
      </c>
      <c r="C31" s="23">
        <v>1326041716</v>
      </c>
      <c r="D31" s="24">
        <v>22.03</v>
      </c>
      <c r="E31" s="25">
        <v>21736.276272762014</v>
      </c>
      <c r="F31" s="25">
        <v>478850.16628894716</v>
      </c>
      <c r="G31" s="25">
        <v>0</v>
      </c>
      <c r="H31" s="25">
        <f>F31+G31</f>
        <v>478850.16628894716</v>
      </c>
    </row>
    <row r="32" spans="1:8" x14ac:dyDescent="0.25">
      <c r="A32" s="23" t="s">
        <v>10</v>
      </c>
      <c r="B32" s="23"/>
      <c r="C32" s="23"/>
      <c r="D32" s="24">
        <v>12.56</v>
      </c>
      <c r="E32" s="25">
        <v>26653.554683695253</v>
      </c>
      <c r="F32" s="25">
        <v>334768.64682721236</v>
      </c>
      <c r="G32" s="25">
        <v>0</v>
      </c>
      <c r="H32" s="25">
        <f t="shared" si="0"/>
        <v>334768.64682721236</v>
      </c>
    </row>
    <row r="33" spans="1:8" x14ac:dyDescent="0.25">
      <c r="A33" s="11" t="s">
        <v>59</v>
      </c>
      <c r="B33" s="12">
        <v>4901142</v>
      </c>
      <c r="C33" s="12">
        <v>1801826912</v>
      </c>
      <c r="D33" s="16"/>
      <c r="E33" s="17"/>
      <c r="F33" s="17">
        <f>F31+F32</f>
        <v>813618.81311615952</v>
      </c>
      <c r="G33" s="17">
        <f>G31+G32</f>
        <v>0</v>
      </c>
      <c r="H33" s="17">
        <f>H31+H32</f>
        <v>813618.81311615952</v>
      </c>
    </row>
    <row r="34" spans="1:8" x14ac:dyDescent="0.25">
      <c r="A34" s="11" t="s">
        <v>36</v>
      </c>
      <c r="B34" s="12">
        <v>4900430</v>
      </c>
      <c r="C34" s="12">
        <v>1376564302</v>
      </c>
      <c r="D34" s="16">
        <v>0.42</v>
      </c>
      <c r="E34" s="17">
        <v>2169.3093842031126</v>
      </c>
      <c r="F34" s="17">
        <v>911.10994136530724</v>
      </c>
      <c r="G34" s="17">
        <v>0</v>
      </c>
      <c r="H34" s="17">
        <f t="shared" si="0"/>
        <v>911.10994136530724</v>
      </c>
    </row>
    <row r="35" spans="1:8" x14ac:dyDescent="0.25">
      <c r="A35" s="11" t="s">
        <v>11</v>
      </c>
      <c r="B35" s="12">
        <v>4900448</v>
      </c>
      <c r="C35" s="12">
        <v>1376540138</v>
      </c>
      <c r="D35" s="16">
        <v>1.37</v>
      </c>
      <c r="E35" s="17">
        <v>31638.489708578818</v>
      </c>
      <c r="F35" s="17">
        <v>43344.730900752984</v>
      </c>
      <c r="G35" s="17">
        <v>0</v>
      </c>
      <c r="H35" s="17">
        <f t="shared" si="0"/>
        <v>43344.730900752984</v>
      </c>
    </row>
    <row r="36" spans="1:8" x14ac:dyDescent="0.25">
      <c r="A36" s="11" t="s">
        <v>12</v>
      </c>
      <c r="B36" s="12">
        <v>4900171</v>
      </c>
      <c r="C36" s="12">
        <v>1750399192</v>
      </c>
      <c r="D36" s="16">
        <v>16.670000000000002</v>
      </c>
      <c r="E36" s="17">
        <v>8241.9837652620008</v>
      </c>
      <c r="F36" s="17">
        <v>137393.86936691756</v>
      </c>
      <c r="G36" s="17">
        <v>13039</v>
      </c>
      <c r="H36" s="17">
        <f t="shared" si="0"/>
        <v>150432.86936691756</v>
      </c>
    </row>
    <row r="37" spans="1:8" x14ac:dyDescent="0.25">
      <c r="A37" s="11" t="s">
        <v>13</v>
      </c>
      <c r="B37" s="12">
        <v>4901100</v>
      </c>
      <c r="C37" s="12">
        <v>1275570376</v>
      </c>
      <c r="D37" s="16">
        <v>41.95</v>
      </c>
      <c r="E37" s="17">
        <v>9695.9788751317501</v>
      </c>
      <c r="F37" s="17">
        <v>406746.31381177693</v>
      </c>
      <c r="G37" s="17">
        <v>0</v>
      </c>
      <c r="H37" s="17">
        <f t="shared" si="0"/>
        <v>406746.31381177693</v>
      </c>
    </row>
    <row r="38" spans="1:8" x14ac:dyDescent="0.25">
      <c r="A38" s="11" t="s">
        <v>21</v>
      </c>
      <c r="B38" s="12">
        <v>3400476</v>
      </c>
      <c r="C38" s="12">
        <v>1144211301</v>
      </c>
      <c r="D38" s="16">
        <v>673.25</v>
      </c>
      <c r="E38" s="17">
        <v>753.88276609991919</v>
      </c>
      <c r="F38" s="17">
        <v>507551.5722767706</v>
      </c>
      <c r="G38" s="17">
        <v>2389</v>
      </c>
      <c r="H38" s="17">
        <f t="shared" si="0"/>
        <v>509940.5722767706</v>
      </c>
    </row>
    <row r="39" spans="1:8" x14ac:dyDescent="0.25">
      <c r="A39" s="11" t="s">
        <v>38</v>
      </c>
      <c r="B39" s="12">
        <v>4900529</v>
      </c>
      <c r="C39" s="12">
        <v>1366547747</v>
      </c>
      <c r="D39" s="16">
        <v>64.94</v>
      </c>
      <c r="E39" s="17">
        <v>17842.625712799996</v>
      </c>
      <c r="F39" s="17">
        <v>1158700.1137892317</v>
      </c>
      <c r="G39" s="17">
        <v>566623</v>
      </c>
      <c r="H39" s="17">
        <f t="shared" si="0"/>
        <v>1725323.1137892317</v>
      </c>
    </row>
    <row r="40" spans="1:8" x14ac:dyDescent="0.25">
      <c r="A40" s="11" t="s">
        <v>39</v>
      </c>
      <c r="B40" s="12">
        <v>4930274</v>
      </c>
      <c r="C40" s="12">
        <v>1215462775</v>
      </c>
      <c r="D40" s="16">
        <v>0.5</v>
      </c>
      <c r="E40" s="17">
        <v>5154.8531100458422</v>
      </c>
      <c r="F40" s="17">
        <v>2577.4265550229211</v>
      </c>
      <c r="G40" s="17">
        <v>0</v>
      </c>
      <c r="H40" s="17">
        <f t="shared" si="0"/>
        <v>2577.4265550229211</v>
      </c>
    </row>
    <row r="41" spans="1:8" x14ac:dyDescent="0.25">
      <c r="A41" s="11" t="s">
        <v>14</v>
      </c>
      <c r="B41" s="12">
        <v>4901193</v>
      </c>
      <c r="C41" s="12">
        <v>1528028396</v>
      </c>
      <c r="D41" s="16">
        <v>1.67</v>
      </c>
      <c r="E41" s="17">
        <v>11301.589606918908</v>
      </c>
      <c r="F41" s="17">
        <v>18873.654643554575</v>
      </c>
      <c r="G41" s="17">
        <v>0</v>
      </c>
      <c r="H41" s="17">
        <f t="shared" si="0"/>
        <v>18873.654643554575</v>
      </c>
    </row>
    <row r="42" spans="1:8" x14ac:dyDescent="0.25">
      <c r="A42" s="11" t="s">
        <v>15</v>
      </c>
      <c r="B42" s="12">
        <v>4900464</v>
      </c>
      <c r="C42" s="12">
        <v>1811957681</v>
      </c>
      <c r="D42" s="16">
        <v>15.02</v>
      </c>
      <c r="E42" s="17">
        <v>6068.3812700321887</v>
      </c>
      <c r="F42" s="17">
        <v>91147.086675883475</v>
      </c>
      <c r="G42" s="17">
        <v>0</v>
      </c>
      <c r="H42" s="17">
        <f t="shared" si="0"/>
        <v>91147.086675883475</v>
      </c>
    </row>
    <row r="43" spans="1:8" x14ac:dyDescent="0.25">
      <c r="A43" s="11" t="s">
        <v>16</v>
      </c>
      <c r="B43" s="12">
        <v>4900073</v>
      </c>
      <c r="C43" s="12">
        <v>1437119310</v>
      </c>
      <c r="D43" s="16">
        <v>160.22</v>
      </c>
      <c r="E43" s="17">
        <v>8310.8634933658395</v>
      </c>
      <c r="F43" s="17">
        <v>1331566.5489070748</v>
      </c>
      <c r="G43" s="17">
        <v>336110</v>
      </c>
      <c r="H43" s="17">
        <f t="shared" si="0"/>
        <v>1667676.5489070748</v>
      </c>
    </row>
    <row r="44" spans="1:8" x14ac:dyDescent="0.25">
      <c r="A44" s="11" t="s">
        <v>40</v>
      </c>
      <c r="B44" s="12">
        <v>4900596</v>
      </c>
      <c r="C44" s="12">
        <v>1962464016</v>
      </c>
      <c r="D44" s="16">
        <v>12.91</v>
      </c>
      <c r="E44" s="17">
        <v>4175.3050193185236</v>
      </c>
      <c r="F44" s="17">
        <v>53903.187799402142</v>
      </c>
      <c r="G44" s="17">
        <v>37766</v>
      </c>
      <c r="H44" s="17">
        <f t="shared" si="0"/>
        <v>91669.187799402134</v>
      </c>
    </row>
    <row r="45" spans="1:8" x14ac:dyDescent="0.25">
      <c r="A45" s="11" t="s">
        <v>17</v>
      </c>
      <c r="B45" s="12">
        <v>4900219</v>
      </c>
      <c r="C45" s="12">
        <v>1770693939</v>
      </c>
      <c r="D45" s="16">
        <v>19.78</v>
      </c>
      <c r="E45" s="17">
        <v>16677.646860229746</v>
      </c>
      <c r="F45" s="17">
        <v>329883.85489534441</v>
      </c>
      <c r="G45" s="17">
        <v>99206</v>
      </c>
      <c r="H45" s="17">
        <f t="shared" si="0"/>
        <v>429089.85489534441</v>
      </c>
    </row>
    <row r="46" spans="1:8" x14ac:dyDescent="0.25">
      <c r="A46" s="11" t="s">
        <v>41</v>
      </c>
      <c r="B46" s="12">
        <v>4900570</v>
      </c>
      <c r="C46" s="12">
        <v>1629038336</v>
      </c>
      <c r="D46" s="16">
        <v>4.1399999999999997</v>
      </c>
      <c r="E46" s="17">
        <v>5678.0736387501802</v>
      </c>
      <c r="F46" s="17">
        <v>23507.224864425745</v>
      </c>
      <c r="G46" s="17">
        <v>0</v>
      </c>
      <c r="H46" s="17">
        <f t="shared" si="0"/>
        <v>23507.224864425745</v>
      </c>
    </row>
    <row r="47" spans="1:8" x14ac:dyDescent="0.25">
      <c r="A47" s="11" t="s">
        <v>42</v>
      </c>
      <c r="B47" s="12">
        <v>4900502</v>
      </c>
      <c r="C47" s="12">
        <v>1790785996</v>
      </c>
      <c r="D47" s="16">
        <v>31.9</v>
      </c>
      <c r="E47" s="17">
        <v>30895.692270444531</v>
      </c>
      <c r="F47" s="17">
        <v>985572.58342718054</v>
      </c>
      <c r="G47" s="17">
        <v>23069</v>
      </c>
      <c r="H47" s="17">
        <f t="shared" si="0"/>
        <v>1008641.5834271805</v>
      </c>
    </row>
    <row r="48" spans="1:8" x14ac:dyDescent="0.25">
      <c r="A48" s="11" t="s">
        <v>43</v>
      </c>
      <c r="B48" s="12">
        <v>4900332</v>
      </c>
      <c r="C48" s="12">
        <v>1427085232</v>
      </c>
      <c r="D48" s="16">
        <v>8.7100000000000009</v>
      </c>
      <c r="E48" s="17">
        <v>9686.2609795667522</v>
      </c>
      <c r="F48" s="17">
        <v>84367.333132026426</v>
      </c>
      <c r="G48" s="17">
        <v>0</v>
      </c>
      <c r="H48" s="17">
        <f t="shared" si="0"/>
        <v>84367.333132026426</v>
      </c>
    </row>
    <row r="49" spans="1:8" x14ac:dyDescent="0.25">
      <c r="A49" s="11" t="s">
        <v>22</v>
      </c>
      <c r="B49" s="12">
        <v>900117</v>
      </c>
      <c r="C49" s="12">
        <v>1548378235</v>
      </c>
      <c r="D49" s="16">
        <v>362.1</v>
      </c>
      <c r="E49" s="17">
        <v>134.02197988489905</v>
      </c>
      <c r="F49" s="17">
        <v>48529.358916321951</v>
      </c>
      <c r="G49" s="17">
        <v>1580</v>
      </c>
      <c r="H49" s="17">
        <f t="shared" si="0"/>
        <v>50109.358916321951</v>
      </c>
    </row>
    <row r="50" spans="1:8" x14ac:dyDescent="0.25">
      <c r="A50" s="11" t="s">
        <v>44</v>
      </c>
      <c r="B50" s="12">
        <v>4900057</v>
      </c>
      <c r="C50" s="12">
        <v>1619928017</v>
      </c>
      <c r="D50" s="16">
        <v>8.66</v>
      </c>
      <c r="E50" s="17">
        <v>13896.739701079461</v>
      </c>
      <c r="F50" s="17">
        <v>120345.76581134813</v>
      </c>
      <c r="G50" s="17">
        <v>40780</v>
      </c>
      <c r="H50" s="17">
        <f t="shared" si="0"/>
        <v>161125.76581134813</v>
      </c>
    </row>
    <row r="51" spans="1:8" x14ac:dyDescent="0.25">
      <c r="D51" s="22"/>
    </row>
    <row r="52" spans="1:8" ht="13.8" x14ac:dyDescent="0.25">
      <c r="A52" s="19" t="s">
        <v>53</v>
      </c>
      <c r="B52" s="20"/>
      <c r="D52" s="22"/>
    </row>
    <row r="53" spans="1:8" x14ac:dyDescent="0.25">
      <c r="A53" s="11" t="s">
        <v>54</v>
      </c>
      <c r="B53" s="12">
        <v>4900324</v>
      </c>
      <c r="C53" s="12">
        <v>1437175734</v>
      </c>
      <c r="D53" s="16">
        <v>500.58</v>
      </c>
      <c r="E53" s="21">
        <v>39253.834832753892</v>
      </c>
      <c r="F53" s="17">
        <v>19649684.640579943</v>
      </c>
      <c r="G53" s="17">
        <v>0</v>
      </c>
      <c r="H53" s="17">
        <v>18966930.415659495</v>
      </c>
    </row>
    <row r="54" spans="1:8" x14ac:dyDescent="0.25">
      <c r="A54" s="11" t="s">
        <v>55</v>
      </c>
      <c r="B54" s="12">
        <v>4900090</v>
      </c>
      <c r="C54" s="12">
        <v>1780630608</v>
      </c>
      <c r="D54" s="16">
        <v>663.8</v>
      </c>
      <c r="E54" s="21">
        <v>45601.393101382069</v>
      </c>
      <c r="F54" s="17">
        <v>30270204.740697414</v>
      </c>
      <c r="G54" s="17">
        <v>0</v>
      </c>
      <c r="H54" s="17">
        <v>27151382.636457238</v>
      </c>
    </row>
    <row r="56" spans="1:8" x14ac:dyDescent="0.25">
      <c r="A56" s="13" t="s">
        <v>23</v>
      </c>
    </row>
    <row r="57" spans="1:8" x14ac:dyDescent="0.25">
      <c r="A57" s="13" t="s">
        <v>49</v>
      </c>
    </row>
    <row r="58" spans="1:8" x14ac:dyDescent="0.25">
      <c r="A58" s="13" t="s">
        <v>52</v>
      </c>
    </row>
    <row r="59" spans="1:8" x14ac:dyDescent="0.25">
      <c r="A59" s="13" t="s">
        <v>50</v>
      </c>
    </row>
    <row r="60" spans="1:8" x14ac:dyDescent="0.25">
      <c r="A60" s="13" t="s">
        <v>58</v>
      </c>
    </row>
    <row r="61" spans="1:8" x14ac:dyDescent="0.25">
      <c r="A61" s="14" t="s">
        <v>56</v>
      </c>
    </row>
    <row r="62" spans="1:8" x14ac:dyDescent="0.25">
      <c r="A62" s="14"/>
    </row>
    <row r="63" spans="1:8" s="2" customFormat="1" x14ac:dyDescent="0.25">
      <c r="A63" s="13" t="s">
        <v>24</v>
      </c>
      <c r="D63" s="3"/>
      <c r="E63" s="3"/>
      <c r="F63" s="3"/>
      <c r="G63" s="3"/>
      <c r="H63" s="3"/>
    </row>
    <row r="64" spans="1:8" s="2" customFormat="1" x14ac:dyDescent="0.25">
      <c r="A64" s="15" t="s">
        <v>25</v>
      </c>
      <c r="D64" s="3"/>
      <c r="E64" s="3"/>
      <c r="F64" s="3"/>
      <c r="G64" s="3"/>
      <c r="H64" s="3"/>
    </row>
    <row r="65" spans="1:8" s="2" customFormat="1" x14ac:dyDescent="0.25">
      <c r="A65" s="15" t="s">
        <v>26</v>
      </c>
      <c r="D65" s="3"/>
      <c r="E65" s="3"/>
      <c r="F65" s="3"/>
      <c r="G65" s="3"/>
      <c r="H65" s="3"/>
    </row>
    <row r="66" spans="1:8" s="2" customFormat="1" x14ac:dyDescent="0.25">
      <c r="A66" s="15" t="s">
        <v>27</v>
      </c>
      <c r="D66" s="3"/>
      <c r="E66" s="3"/>
      <c r="F66" s="3"/>
      <c r="G66" s="3"/>
      <c r="H66" s="3"/>
    </row>
  </sheetData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SFY2022 GME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Alston</dc:creator>
  <cp:lastModifiedBy>VITA Program</cp:lastModifiedBy>
  <cp:lastPrinted>2019-07-03T16:32:25Z</cp:lastPrinted>
  <dcterms:created xsi:type="dcterms:W3CDTF">2018-09-17T18:18:00Z</dcterms:created>
  <dcterms:modified xsi:type="dcterms:W3CDTF">2021-10-06T18:05:56Z</dcterms:modified>
</cp:coreProperties>
</file>